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6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G10" i="3" l="1"/>
  <c r="G7" i="3"/>
  <c r="G9" i="3"/>
  <c r="G12" i="3"/>
  <c r="G21" i="3"/>
  <c r="G24" i="3"/>
  <c r="G25" i="3"/>
  <c r="G26" i="3"/>
  <c r="G27" i="3"/>
  <c r="G29" i="3"/>
  <c r="G30" i="3"/>
  <c r="G33" i="3"/>
  <c r="G34" i="3"/>
  <c r="G35" i="3"/>
  <c r="G36" i="3"/>
  <c r="G40" i="3"/>
  <c r="G41" i="3"/>
  <c r="E7" i="3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E36" i="3"/>
  <c r="D14" i="3"/>
  <c r="C14" i="3"/>
  <c r="D17" i="3"/>
  <c r="F17" i="3"/>
  <c r="C17" i="3"/>
  <c r="D37" i="3"/>
  <c r="D31" i="3" s="1"/>
  <c r="F37" i="3"/>
  <c r="C37" i="3"/>
  <c r="F32" i="3"/>
  <c r="G32" i="3" s="1"/>
  <c r="C32" i="3"/>
  <c r="E32" i="3" s="1"/>
  <c r="D23" i="3"/>
  <c r="E23" i="3" s="1"/>
  <c r="F23" i="3"/>
  <c r="C23" i="3"/>
  <c r="G23" i="3" l="1"/>
  <c r="F31" i="3"/>
  <c r="G31" i="3" s="1"/>
  <c r="C31" i="3"/>
  <c r="E31" i="3" s="1"/>
  <c r="D6" i="3"/>
  <c r="C6" i="3"/>
  <c r="C5" i="3" s="1"/>
  <c r="F6" i="3"/>
  <c r="F5" i="3" s="1"/>
  <c r="F4" i="3" l="1"/>
  <c r="D5" i="3"/>
  <c r="E6" i="3"/>
  <c r="G6" i="3"/>
  <c r="C4" i="3"/>
  <c r="D4" i="3" l="1"/>
  <c r="E5" i="3"/>
  <c r="G5" i="3"/>
  <c r="E4" i="3" l="1"/>
  <c r="G4" i="3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<sst xmlns="http://schemas.openxmlformats.org/spreadsheetml/2006/main" count="81" uniqueCount="81">
  <si>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</si>
  <si>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</si>
  <si>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</si>
  <si>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</si>
  <si>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</si>
  <si>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</si>
  <si>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</si>
  <si>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</si>
  <si>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</si>
  <si>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</si>
  <si>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</si>
  <si>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</si>
  <si>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</si>
  <si>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</si>
  <si>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</si>
  <si>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</si>
  <si>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</si>
  <si>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</si>
  <si>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</si>
  <si>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</si>
  <si>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</si>
  <si>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</si>
  <si>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</si>
  <si>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</si>
  <si>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</si>
  <si>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</si>
  <si>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</si>
  <si>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</si>
  <si>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</si>
  <si>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</si>
  <si>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</si>
  <si>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</si>
  <si>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</si>
  <si>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</si>
  <si>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</si>
  <si>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</si>
  <si>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</si>
  <si>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</si>
  <si>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</si>
  <si>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</si>
  <si>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</si>
  <si>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</si>
  <si>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</si>
  <si>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</si>
  <si>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</si>
  <si>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</si>
  <si>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</si>
  <si>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</si>
  <si>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</si>
  <si>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</si>
  <si>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</si>
  <si>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</si>
  <si>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</si>
  <si>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</si>
  <si>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</si>
  <si>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</si>
  <si>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</si>
  <si>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</si>
  <si>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</si>
  <si>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</si>
  <si>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</si>
  <si>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</si>
  <si>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</si>
  <si>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</si>
  <si>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</si>
  <si>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</si>
  <si>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</si>
  <si>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</si>
  <si>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</si>
  <si>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</si>
  <si>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* В соответствии с Законом О бюджете Московской области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</si>
  <si>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</si>
  <si>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</si>
  <si>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</si>
  <si>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</si>
  <si>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</si>
  <si>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План по решению о бюджете на 2018 год, 
тыс. руб.</t>
  </si>
  <si>
    <t>Фактически исполнено по состоянию на 01.07.2018, 
тыс. руб.</t>
  </si>
  <si>
    <t>% исполнение годового плана по состоянию на 01.07.2018</t>
  </si>
  <si>
    <t>Фактически исполнено по состоянию на 01.07.2017, тыс. руб.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</si>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</sst>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10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32" sqref="H32"/>
    </sheetView>
  </sheetViews>
  <sheetFormatPr defaultRowHeight="14.4" x14ac:dyDescent="0.3"/>
  <cols>
    <col min="1" max="1" width="20.5546875" customWidth="1"/>
    <col min="2" max="2" width="54.33203125" customWidth="1"/>
    <col min="3" max="3" width="16.5546875" style="14" customWidth="1"/>
    <col min="4" max="7" width="15.44140625" style="14" customWidth="1"/>
  </cols>
  <sheetData>
    <row r="1" spans="1:7" ht="28.2" customHeight="1" x14ac:dyDescent="0.3">
      <c r="A1" s="16" t="s">
        <v>80</v>
      </c>
      <c r="B1" s="16"/>
      <c r="C1" s="16"/>
      <c r="D1" s="16"/>
      <c r="E1" s="16"/>
      <c r="F1" s="16"/>
      <c r="G1" s="16"/>
    </row>
    <row r="3" spans="1:7" ht="60" x14ac:dyDescent="0.3">
      <c r="A3" s="1" t="s">
        <v>0</v>
      </c>
      <c r="B3" s="1" t="s">
        <v>1</v>
      </c>
      <c r="C3" s="8" t="s">
        <v>76</v>
      </c>
      <c r="D3" s="8" t="s">
        <v>77</v>
      </c>
      <c r="E3" s="8" t="s">
        <v>78</v>
      </c>
      <c r="F3" s="8" t="s">
        <v>79</v>
      </c>
      <c r="G3" s="8" t="s">
        <v>2</v>
      </c>
    </row>
    <row r="4" spans="1:7" x14ac:dyDescent="0.3">
      <c r="A4" s="1"/>
      <c r="B4" s="2" t="s">
        <v>3</v>
      </c>
      <c r="C4" s="9">
        <f>C5+C31</f>
        <v>7433374.2999999998</v>
      </c>
      <c r="D4" s="9">
        <f t="shared" ref="D4:F4" si="0">D5+D31</f>
        <v>3526405</v>
      </c>
      <c r="E4" s="15">
        <f>D4/C4</f>
        <v>0.47440164556223141</v>
      </c>
      <c r="F4" s="9">
        <f t="shared" si="0"/>
        <v>3114178</v>
      </c>
      <c r="G4" s="15">
        <f>D4/F4</f>
        <v>1.1323710462279293</v>
      </c>
    </row>
    <row r="5" spans="1:7" x14ac:dyDescent="0.3">
      <c r="A5" s="3" t="s">
        <v>4</v>
      </c>
      <c r="B5" s="2" t="s">
        <v>5</v>
      </c>
      <c r="C5" s="9">
        <f>C6+C23</f>
        <v>2962618</v>
      </c>
      <c r="D5" s="9">
        <f t="shared" ref="D5:F5" si="1">D6+D23</f>
        <v>1574302</v>
      </c>
      <c r="E5" s="15">
        <f t="shared" ref="E5:E36" si="2">D5/C5</f>
        <v>0.53138879194010158</v>
      </c>
      <c r="F5" s="9">
        <f t="shared" si="1"/>
        <v>1245511</v>
      </c>
      <c r="G5" s="15">
        <f t="shared" ref="G5:G41" si="3">D5/F5</f>
        <v>1.2639808078772488</v>
      </c>
    </row>
    <row r="6" spans="1:7" x14ac:dyDescent="0.3">
      <c r="A6" s="3"/>
      <c r="B6" s="4" t="s">
        <v>6</v>
      </c>
      <c r="C6" s="10">
        <f>C7+C9+C12+C14+C17+C21+C22</f>
        <v>2658042</v>
      </c>
      <c r="D6" s="10">
        <f t="shared" ref="D6:F6" si="4">D7+D9+D12+D14+D17+D21+D22</f>
        <v>1348060</v>
      </c>
      <c r="E6" s="15">
        <f t="shared" si="2"/>
        <v>0.50716279125762498</v>
      </c>
      <c r="F6" s="10">
        <f t="shared" si="4"/>
        <v>1071082</v>
      </c>
      <c r="G6" s="15">
        <f t="shared" si="3"/>
        <v>1.25859644733083</v>
      </c>
    </row>
    <row r="7" spans="1:7" x14ac:dyDescent="0.3">
      <c r="A7" s="3" t="s">
        <v>7</v>
      </c>
      <c r="B7" s="2" t="s">
        <v>8</v>
      </c>
      <c r="C7" s="9">
        <v>2175795</v>
      </c>
      <c r="D7" s="9">
        <v>1047305</v>
      </c>
      <c r="E7" s="15">
        <f t="shared" si="2"/>
        <v>0.4813436008447487</v>
      </c>
      <c r="F7" s="9">
        <v>835586</v>
      </c>
      <c r="G7" s="15">
        <f t="shared" si="3"/>
        <v>1.2533778689446688</v>
      </c>
    </row>
    <row r="8" spans="1:7" x14ac:dyDescent="0.3">
      <c r="A8" s="1" t="s">
        <v>9</v>
      </c>
      <c r="B8" s="4" t="s">
        <v>10</v>
      </c>
      <c r="C8" s="10">
        <v>2175795</v>
      </c>
      <c r="D8" s="11">
        <v>1047305</v>
      </c>
      <c r="E8" s="15">
        <f t="shared" si="2"/>
        <v>0.4813436008447487</v>
      </c>
      <c r="F8" s="11">
        <v>835586</v>
      </c>
      <c r="G8" s="15"/>
    </row>
    <row r="9" spans="1:7" ht="22.8" x14ac:dyDescent="0.3">
      <c r="A9" s="3" t="s">
        <v>11</v>
      </c>
      <c r="B9" s="2" t="s">
        <v>12</v>
      </c>
      <c r="C9" s="9">
        <v>22008</v>
      </c>
      <c r="D9" s="9">
        <v>11451</v>
      </c>
      <c r="E9" s="15">
        <f t="shared" si="2"/>
        <v>0.52031079607415487</v>
      </c>
      <c r="F9" s="9">
        <v>8887</v>
      </c>
      <c r="G9" s="15">
        <f t="shared" si="3"/>
        <v>1.2885113086530888</v>
      </c>
    </row>
    <row r="10" spans="1:7" ht="24" x14ac:dyDescent="0.3">
      <c r="A10" s="1" t="s">
        <v>13</v>
      </c>
      <c r="B10" s="4" t="s">
        <v>14</v>
      </c>
      <c r="C10" s="10">
        <v>22008</v>
      </c>
      <c r="D10" s="10">
        <v>11451</v>
      </c>
      <c r="E10" s="15">
        <f t="shared" si="2"/>
        <v>0.52031079607415487</v>
      </c>
      <c r="F10" s="10">
        <v>8887</v>
      </c>
      <c r="G10" s="15">
        <f t="shared" si="3"/>
        <v>1.2885113086530888</v>
      </c>
    </row>
    <row r="11" spans="1:7" x14ac:dyDescent="0.3">
      <c r="A11" s="1"/>
      <c r="B11" s="7" t="s">
        <v>71</v>
      </c>
      <c r="C11" s="11"/>
      <c r="D11" s="11"/>
      <c r="E11" s="15"/>
      <c r="F11" s="10"/>
      <c r="G11" s="15"/>
    </row>
    <row r="12" spans="1:7" x14ac:dyDescent="0.3">
      <c r="A12" s="3" t="s">
        <v>15</v>
      </c>
      <c r="B12" s="2" t="s">
        <v>16</v>
      </c>
      <c r="C12" s="9">
        <v>429399</v>
      </c>
      <c r="D12" s="9">
        <v>272647</v>
      </c>
      <c r="E12" s="15">
        <f t="shared" si="2"/>
        <v>0.63495024441137493</v>
      </c>
      <c r="F12" s="9">
        <v>211458</v>
      </c>
      <c r="G12" s="15">
        <f t="shared" si="3"/>
        <v>1.2893671556526591</v>
      </c>
    </row>
    <row r="13" spans="1:7" ht="24" x14ac:dyDescent="0.3">
      <c r="A13" s="1" t="s">
        <v>17</v>
      </c>
      <c r="B13" s="4" t="s">
        <v>18</v>
      </c>
      <c r="C13" s="10">
        <v>325692</v>
      </c>
      <c r="D13" s="11">
        <v>210923</v>
      </c>
      <c r="E13" s="15">
        <f t="shared" si="2"/>
        <v>0.64761492452992397</v>
      </c>
      <c r="F13" s="11">
        <v>149364</v>
      </c>
      <c r="G13" s="15"/>
    </row>
    <row r="14" spans="1:7" x14ac:dyDescent="0.3">
      <c r="A14" s="3" t="s">
        <v>19</v>
      </c>
      <c r="B14" s="2" t="s">
        <v>20</v>
      </c>
      <c r="C14" s="9">
        <f>SUM(C15:C16)</f>
        <v>0</v>
      </c>
      <c r="D14" s="9">
        <f t="shared" ref="D14" si="5">SUM(D15:D16)</f>
        <v>0</v>
      </c>
      <c r="E14" s="15"/>
      <c r="F14" s="9">
        <v>-29</v>
      </c>
      <c r="G14" s="15"/>
    </row>
    <row r="15" spans="1:7" x14ac:dyDescent="0.3">
      <c r="A15" s="1" t="s">
        <v>73</v>
      </c>
      <c r="B15" s="4" t="s">
        <v>72</v>
      </c>
      <c r="C15" s="10"/>
      <c r="D15" s="11"/>
      <c r="E15" s="15"/>
      <c r="F15" s="11"/>
      <c r="G15" s="15"/>
    </row>
    <row r="16" spans="1:7" x14ac:dyDescent="0.3">
      <c r="A16" s="1" t="s">
        <v>75</v>
      </c>
      <c r="B16" s="4" t="s">
        <v>74</v>
      </c>
      <c r="C16" s="10"/>
      <c r="D16" s="10"/>
      <c r="E16" s="15"/>
      <c r="F16" s="10">
        <v>-29</v>
      </c>
      <c r="G16" s="15"/>
    </row>
    <row r="17" spans="1:7" ht="22.8" x14ac:dyDescent="0.3">
      <c r="A17" s="3" t="s">
        <v>21</v>
      </c>
      <c r="B17" s="2" t="s">
        <v>22</v>
      </c>
      <c r="C17" s="9">
        <f>SUM(C18:C20)</f>
        <v>0</v>
      </c>
      <c r="D17" s="9">
        <f t="shared" ref="D17:F17" si="6">SUM(D18:D20)</f>
        <v>0</v>
      </c>
      <c r="E17" s="15"/>
      <c r="F17" s="9">
        <f t="shared" si="6"/>
        <v>0</v>
      </c>
      <c r="G17" s="15"/>
    </row>
    <row r="18" spans="1:7" x14ac:dyDescent="0.3">
      <c r="A18" s="1" t="s">
        <v>23</v>
      </c>
      <c r="B18" s="4" t="s">
        <v>24</v>
      </c>
      <c r="C18" s="10"/>
      <c r="D18" s="11"/>
      <c r="E18" s="15"/>
      <c r="F18" s="11"/>
      <c r="G18" s="15"/>
    </row>
    <row r="19" spans="1:7" ht="24" x14ac:dyDescent="0.3">
      <c r="A19" s="1" t="s">
        <v>25</v>
      </c>
      <c r="B19" s="4" t="s">
        <v>26</v>
      </c>
      <c r="C19" s="10"/>
      <c r="D19" s="11"/>
      <c r="E19" s="15"/>
      <c r="F19" s="11"/>
      <c r="G19" s="15"/>
    </row>
    <row r="20" spans="1:7" ht="24" x14ac:dyDescent="0.3">
      <c r="A20" s="1" t="s">
        <v>27</v>
      </c>
      <c r="B20" s="4" t="s">
        <v>28</v>
      </c>
      <c r="C20" s="12"/>
      <c r="D20" s="11"/>
      <c r="E20" s="15"/>
      <c r="F20" s="11"/>
      <c r="G20" s="15"/>
    </row>
    <row r="21" spans="1:7" x14ac:dyDescent="0.3">
      <c r="A21" s="3" t="s">
        <v>29</v>
      </c>
      <c r="B21" s="2" t="s">
        <v>30</v>
      </c>
      <c r="C21" s="9">
        <v>30840</v>
      </c>
      <c r="D21" s="13">
        <v>16657</v>
      </c>
      <c r="E21" s="15">
        <f t="shared" si="2"/>
        <v>0.5401102464332036</v>
      </c>
      <c r="F21" s="13">
        <v>15172</v>
      </c>
      <c r="G21" s="15">
        <f t="shared" si="3"/>
        <v>1.0978776693909833</v>
      </c>
    </row>
    <row r="22" spans="1:7" ht="22.8" x14ac:dyDescent="0.3">
      <c r="A22" s="3" t="s">
        <v>31</v>
      </c>
      <c r="B22" s="2" t="s">
        <v>32</v>
      </c>
      <c r="C22" s="9"/>
      <c r="D22" s="13"/>
      <c r="E22" s="15"/>
      <c r="F22" s="13">
        <v>8</v>
      </c>
      <c r="G22" s="15"/>
    </row>
    <row r="23" spans="1:7" x14ac:dyDescent="0.3">
      <c r="A23" s="1"/>
      <c r="B23" s="4" t="s">
        <v>33</v>
      </c>
      <c r="C23" s="10">
        <f>C24+C25+C26+C27+C28+C29+C30</f>
        <v>304576</v>
      </c>
      <c r="D23" s="10">
        <f t="shared" ref="D23:F23" si="7">D24+D25+D26+D27+D28+D29+D30</f>
        <v>226242</v>
      </c>
      <c r="E23" s="15">
        <f t="shared" si="2"/>
        <v>0.74280967640260553</v>
      </c>
      <c r="F23" s="10">
        <f t="shared" si="7"/>
        <v>174429</v>
      </c>
      <c r="G23" s="15">
        <f t="shared" si="3"/>
        <v>1.297043496207626</v>
      </c>
    </row>
    <row r="24" spans="1:7" ht="34.200000000000003" x14ac:dyDescent="0.3">
      <c r="A24" s="3" t="s">
        <v>34</v>
      </c>
      <c r="B24" s="2" t="s">
        <v>35</v>
      </c>
      <c r="C24" s="9">
        <v>222545</v>
      </c>
      <c r="D24" s="13">
        <v>94365</v>
      </c>
      <c r="E24" s="15">
        <f t="shared" si="2"/>
        <v>0.42402660136152237</v>
      </c>
      <c r="F24" s="13">
        <v>118318</v>
      </c>
      <c r="G24" s="15">
        <f t="shared" si="3"/>
        <v>0.79755404925708684</v>
      </c>
    </row>
    <row r="25" spans="1:7" x14ac:dyDescent="0.3">
      <c r="A25" s="3" t="s">
        <v>36</v>
      </c>
      <c r="B25" s="2" t="s">
        <v>37</v>
      </c>
      <c r="C25" s="9">
        <v>11195</v>
      </c>
      <c r="D25" s="13">
        <v>7418</v>
      </c>
      <c r="E25" s="15">
        <f t="shared" si="2"/>
        <v>0.66261723983921395</v>
      </c>
      <c r="F25" s="13">
        <v>6994</v>
      </c>
      <c r="G25" s="15">
        <f t="shared" si="3"/>
        <v>1.06062339147841</v>
      </c>
    </row>
    <row r="26" spans="1:7" ht="22.8" x14ac:dyDescent="0.3">
      <c r="A26" s="3" t="s">
        <v>38</v>
      </c>
      <c r="B26" s="2" t="s">
        <v>39</v>
      </c>
      <c r="C26" s="9">
        <v>1800</v>
      </c>
      <c r="D26" s="13">
        <v>2553</v>
      </c>
      <c r="E26" s="15">
        <f t="shared" si="2"/>
        <v>1.4183333333333332</v>
      </c>
      <c r="F26" s="13">
        <v>905</v>
      </c>
      <c r="G26" s="15">
        <f t="shared" si="3"/>
        <v>2.8209944751381215</v>
      </c>
    </row>
    <row r="27" spans="1:7" ht="22.8" x14ac:dyDescent="0.3">
      <c r="A27" s="3" t="s">
        <v>40</v>
      </c>
      <c r="B27" s="2" t="s">
        <v>41</v>
      </c>
      <c r="C27" s="9">
        <v>47956</v>
      </c>
      <c r="D27" s="13">
        <v>46932</v>
      </c>
      <c r="E27" s="15">
        <f t="shared" si="2"/>
        <v>0.97864709316873799</v>
      </c>
      <c r="F27" s="13">
        <v>23656</v>
      </c>
      <c r="G27" s="15">
        <f t="shared" si="3"/>
        <v>1.9839364220493743</v>
      </c>
    </row>
    <row r="28" spans="1:7" x14ac:dyDescent="0.3">
      <c r="A28" s="3" t="s">
        <v>42</v>
      </c>
      <c r="B28" s="2" t="s">
        <v>43</v>
      </c>
      <c r="C28" s="9"/>
      <c r="D28" s="13"/>
      <c r="E28" s="15"/>
      <c r="F28" s="13"/>
      <c r="G28" s="15"/>
    </row>
    <row r="29" spans="1:7" x14ac:dyDescent="0.3">
      <c r="A29" s="3" t="s">
        <v>44</v>
      </c>
      <c r="B29" s="2" t="s">
        <v>45</v>
      </c>
      <c r="C29" s="9">
        <v>21080</v>
      </c>
      <c r="D29" s="13">
        <v>24845</v>
      </c>
      <c r="E29" s="15">
        <f t="shared" si="2"/>
        <v>1.1786053130929792</v>
      </c>
      <c r="F29" s="13">
        <v>11489</v>
      </c>
      <c r="G29" s="15">
        <f t="shared" si="3"/>
        <v>2.1625032639916442</v>
      </c>
    </row>
    <row r="30" spans="1:7" x14ac:dyDescent="0.3">
      <c r="A30" s="3" t="s">
        <v>46</v>
      </c>
      <c r="B30" s="5" t="s">
        <v>47</v>
      </c>
      <c r="C30" s="13"/>
      <c r="D30" s="13">
        <v>50129</v>
      </c>
      <c r="E30" s="15"/>
      <c r="F30" s="13">
        <v>13067</v>
      </c>
      <c r="G30" s="15">
        <f t="shared" si="3"/>
        <v>3.8363051962960131</v>
      </c>
    </row>
    <row r="31" spans="1:7" x14ac:dyDescent="0.3">
      <c r="A31" s="3" t="s">
        <v>48</v>
      </c>
      <c r="B31" s="2" t="s">
        <v>49</v>
      </c>
      <c r="C31" s="13">
        <f>C32+C37+C39+C40+C41</f>
        <v>4470756.3</v>
      </c>
      <c r="D31" s="13">
        <f t="shared" ref="D31:F31" si="8">D32+D37+D39+D40+D41</f>
        <v>1952103</v>
      </c>
      <c r="E31" s="15">
        <f t="shared" si="2"/>
        <v>0.4366382036972134</v>
      </c>
      <c r="F31" s="13">
        <f t="shared" si="8"/>
        <v>1868667</v>
      </c>
      <c r="G31" s="15">
        <f t="shared" si="3"/>
        <v>1.0446500098733482</v>
      </c>
    </row>
    <row r="32" spans="1:7" ht="22.8" x14ac:dyDescent="0.3">
      <c r="A32" s="3" t="s">
        <v>50</v>
      </c>
      <c r="B32" s="2" t="s">
        <v>51</v>
      </c>
      <c r="C32" s="13">
        <f>C33+C34+C35+C36</f>
        <v>4470756.3</v>
      </c>
      <c r="D32" s="13">
        <f t="shared" ref="D32:F32" si="9">D33+D34+D35+D36</f>
        <v>1957392</v>
      </c>
      <c r="E32" s="15">
        <f t="shared" si="2"/>
        <v>0.43782122501286863</v>
      </c>
      <c r="F32" s="13">
        <f t="shared" si="9"/>
        <v>1868579</v>
      </c>
      <c r="G32" s="15">
        <f t="shared" si="3"/>
        <v>1.0475297003765964</v>
      </c>
    </row>
    <row r="33" spans="1:7" x14ac:dyDescent="0.3">
      <c r="A33" s="1" t="s">
        <v>52</v>
      </c>
      <c r="B33" s="4" t="s">
        <v>53</v>
      </c>
      <c r="C33" s="11">
        <v>7796</v>
      </c>
      <c r="D33" s="11">
        <v>3898</v>
      </c>
      <c r="E33" s="15">
        <f t="shared" si="2"/>
        <v>0.5</v>
      </c>
      <c r="F33" s="11">
        <v>151166</v>
      </c>
      <c r="G33" s="15">
        <f t="shared" si="3"/>
        <v>2.5786221769445509E-2</v>
      </c>
    </row>
    <row r="34" spans="1:7" ht="24" x14ac:dyDescent="0.3">
      <c r="A34" s="1" t="s">
        <v>54</v>
      </c>
      <c r="B34" s="4" t="s">
        <v>55</v>
      </c>
      <c r="C34" s="11">
        <v>1249581.3</v>
      </c>
      <c r="D34" s="11">
        <v>32871</v>
      </c>
      <c r="E34" s="15">
        <f t="shared" si="2"/>
        <v>2.6305611327570283E-2</v>
      </c>
      <c r="F34" s="11">
        <v>54083</v>
      </c>
      <c r="G34" s="15">
        <f t="shared" si="3"/>
        <v>0.60778802951019728</v>
      </c>
    </row>
    <row r="35" spans="1:7" x14ac:dyDescent="0.3">
      <c r="A35" s="1" t="s">
        <v>56</v>
      </c>
      <c r="B35" s="4" t="s">
        <v>57</v>
      </c>
      <c r="C35" s="11">
        <v>3035152</v>
      </c>
      <c r="D35" s="11">
        <v>1782110</v>
      </c>
      <c r="E35" s="15">
        <f t="shared" si="2"/>
        <v>0.58715675524652478</v>
      </c>
      <c r="F35" s="11">
        <v>1617428</v>
      </c>
      <c r="G35" s="15">
        <f t="shared" si="3"/>
        <v>1.1018172060827438</v>
      </c>
    </row>
    <row r="36" spans="1:7" x14ac:dyDescent="0.3">
      <c r="A36" s="1" t="s">
        <v>58</v>
      </c>
      <c r="B36" s="4" t="s">
        <v>59</v>
      </c>
      <c r="C36" s="11">
        <v>178227</v>
      </c>
      <c r="D36" s="11">
        <v>138513</v>
      </c>
      <c r="E36" s="15">
        <f t="shared" si="2"/>
        <v>0.77717180898517058</v>
      </c>
      <c r="F36" s="11">
        <v>45902</v>
      </c>
      <c r="G36" s="15">
        <f t="shared" si="3"/>
        <v>3.0175809332926669</v>
      </c>
    </row>
    <row r="37" spans="1:7" ht="22.8" x14ac:dyDescent="0.3">
      <c r="A37" s="3" t="s">
        <v>60</v>
      </c>
      <c r="B37" s="2" t="s">
        <v>61</v>
      </c>
      <c r="C37" s="13">
        <f>C38</f>
        <v>0</v>
      </c>
      <c r="D37" s="13">
        <f t="shared" ref="D37:F37" si="10">D38</f>
        <v>0</v>
      </c>
      <c r="E37" s="15"/>
      <c r="F37" s="13">
        <f t="shared" si="10"/>
        <v>0</v>
      </c>
      <c r="G37" s="15"/>
    </row>
    <row r="38" spans="1:7" ht="48" x14ac:dyDescent="0.3">
      <c r="A38" s="1" t="s">
        <v>62</v>
      </c>
      <c r="B38" s="4" t="s">
        <v>63</v>
      </c>
      <c r="C38" s="11"/>
      <c r="D38" s="11"/>
      <c r="E38" s="15"/>
      <c r="F38" s="11"/>
      <c r="G38" s="15"/>
    </row>
    <row r="39" spans="1:7" x14ac:dyDescent="0.3">
      <c r="A39" s="3" t="s">
        <v>64</v>
      </c>
      <c r="B39" s="2" t="s">
        <v>65</v>
      </c>
      <c r="C39" s="13"/>
      <c r="D39" s="13"/>
      <c r="E39" s="15"/>
      <c r="F39" s="13">
        <v>5000</v>
      </c>
      <c r="G39" s="15"/>
    </row>
    <row r="40" spans="1:7" ht="68.400000000000006" x14ac:dyDescent="0.3">
      <c r="A40" s="3" t="s">
        <v>66</v>
      </c>
      <c r="B40" s="2" t="s">
        <v>67</v>
      </c>
      <c r="C40" s="13"/>
      <c r="D40" s="13">
        <v>879</v>
      </c>
      <c r="E40" s="15"/>
      <c r="F40" s="13">
        <v>365</v>
      </c>
      <c r="G40" s="15">
        <f t="shared" si="3"/>
        <v>2.408219178082192</v>
      </c>
    </row>
    <row r="41" spans="1:7" ht="34.200000000000003" x14ac:dyDescent="0.3">
      <c r="A41" s="3" t="s">
        <v>68</v>
      </c>
      <c r="B41" s="2" t="s">
        <v>69</v>
      </c>
      <c r="C41" s="13"/>
      <c r="D41" s="13">
        <v>-6168</v>
      </c>
      <c r="E41" s="15"/>
      <c r="F41" s="13">
        <v>-5277</v>
      </c>
      <c r="G41" s="15">
        <f t="shared" si="3"/>
        <v>1.1688459351904492</v>
      </c>
    </row>
    <row r="43" spans="1:7" x14ac:dyDescent="0.3">
      <c r="A43" s="6" t="s">
        <v>70</v>
      </c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2018-08-06T13:56:31Z</cp:lastPrinted>
  <dcterms:created xsi:type="dcterms:W3CDTF">2017-12-11T14:03:53Z</dcterms:created>
  <dcterms:modified xsi:type="dcterms:W3CDTF">2018-08-06T14:07:06Z</dcterms:modified>
</cp:coreProperties>
</file>